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8\"/>
    </mc:Choice>
  </mc:AlternateContent>
  <bookViews>
    <workbookView xWindow="0" yWindow="120" windowWidth="23040" windowHeight="89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G14" i="1" l="1"/>
  <c r="F36" i="1" l="1"/>
  <c r="G36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21" i="1" l="1"/>
  <c r="G22" i="1"/>
  <c r="G23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G13" i="1" s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<sst xmlns="http://schemas.openxmlformats.org/spreadsheetml/2006/main" count="117" uniqueCount="117">
  <si>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</si>
  <si>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</si>
  <si>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</si>
  <si>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</si>
  <si>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</si>
  <si>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</si>
  <si>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</si>
  <si>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</si>
  <si>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</si>
  <si>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</si>
  <si>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</si>
  <si>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</si>
  <si>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</si>
  <si>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</si>
  <si>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</si>
  <si>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</si>
  <si>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</si>
  <si>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</si>
  <si>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</si>
  <si>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</si>
  <si>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</si>
  <si>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</si>
  <si>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</si>
  <si>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</si>
  <si>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</si>
  <si>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</si>
  <si>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</si>
  <si>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</si>
  <si>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</si>
  <si>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</si>
  <si>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</si>
  <si>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</si>
  <si>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</si>
  <si>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</si>
  <si>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</si>
  <si>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</si>
  <si>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</si>
  <si>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</si>
  <si>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</si>
  <si>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</si>
  <si>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</si>
  <si>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</si>
  <si>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</si>
  <si>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</si>
  <si>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</si>
  <si>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</si>
  <si>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</si>
  <si>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</si>
  <si>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</si>
  <si>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</si>
  <si>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</si>
  <si>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</si>
  <si>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</si>
  <si>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</si>
  <si>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</si>
  <si>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</si>
  <si>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</si>
  <si>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</si>
  <si>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</si>
  <si>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</si>
  <si>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</si>
  <si>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</si>
  <si>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</si>
  <si>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</si>
  <si>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</si>
  <si>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</si>
  <si>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</si>
  <si>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</si>
  <si>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</si>
  <si>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</si>
  <si>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</si>
  <si>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</si>
  <si>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</si>
  <si>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</si>
  <si>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</si>
  <si>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</si>
  <si>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</si>
  <si>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</si>
  <si>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</si>
  <si>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</si>
  <si>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</si>
  <si>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</si>
  <si>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</si>
  <si>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</si>
  <si>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</si>
  <si>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</si>
  <si>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</si>
  <si>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</si>
  <si>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</si>
  <si>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</si>
  <si>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</si>
  <si>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</si>
  <si>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</si>
  <si>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</si>
  <si>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</si>
  <si>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</si>
  <si>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</si>
  <si>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</si>
  <si>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</si>
  <si>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</si>
  <si>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</si>
  <si>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</si>
  <si>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</si>
  <si>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</si>
  <si>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</si>
  <si>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</si>
  <si>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</si>
  <si>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</si>
  <si>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</si>
  <si>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</si>
  <si>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на 2018 год</t>
  </si>
  <si>
    <t>% исполнения от годового плана на 2018 год</t>
  </si>
  <si>
    <t>0703</t>
  </si>
  <si>
    <t>Дополнительное образование детей</t>
  </si>
  <si>
    <t>Анализ исполнения расходной части бюджета на 01.08.2018 г.</t>
  </si>
  <si>
    <t>Уточненный план 3 квартал 2018  года</t>
  </si>
  <si>
    <t>% исполнения от плана 3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</si>
</sst>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3" zoomScale="66" zoomScaleNormal="66" workbookViewId="0">
      <selection activeCell="H1" sqref="H1:H1048576"/>
    </sheetView>
  </sheetViews>
  <sheetFormatPr defaultRowHeight="14.4" x14ac:dyDescent="0.3"/>
  <cols>
    <col min="1" max="1" width="13.88671875" customWidth="1"/>
    <col min="2" max="2" width="37.6640625" customWidth="1"/>
    <col min="3" max="4" width="22.33203125" customWidth="1"/>
    <col min="5" max="5" width="22.5546875" customWidth="1"/>
    <col min="6" max="6" width="14.5546875" customWidth="1"/>
    <col min="7" max="7" width="20" style="60" customWidth="1"/>
    <col min="9" max="9" width="12.5546875" customWidth="1"/>
  </cols>
  <sheetData>
    <row r="1" spans="1:7" x14ac:dyDescent="0.3">
      <c r="B1" s="74" t="s">
        <v>114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104.4" x14ac:dyDescent="0.3">
      <c r="A3" s="1" t="s">
        <v>99</v>
      </c>
      <c r="B3" s="2" t="s">
        <v>0</v>
      </c>
      <c r="C3" s="2" t="s">
        <v>110</v>
      </c>
      <c r="D3" s="70" t="s">
        <v>115</v>
      </c>
      <c r="E3" s="2" t="s">
        <v>1</v>
      </c>
      <c r="F3" s="2" t="s">
        <v>111</v>
      </c>
      <c r="G3" s="2" t="s">
        <v>116</v>
      </c>
    </row>
    <row r="4" spans="1:7" ht="34.799999999999997" x14ac:dyDescent="0.3">
      <c r="A4" s="3" t="s">
        <v>2</v>
      </c>
      <c r="B4" s="4" t="s">
        <v>3</v>
      </c>
      <c r="C4" s="5">
        <f>SUM(C5:C12)</f>
        <v>309140.90000000002</v>
      </c>
      <c r="D4" s="5">
        <f>SUM(D5:D12)</f>
        <v>252462.90000000002</v>
      </c>
      <c r="E4" s="5">
        <f>SUM(E5:E12)</f>
        <v>197614.09999999998</v>
      </c>
      <c r="F4" s="6">
        <f>E4/C4*100</f>
        <v>63.923634821532829</v>
      </c>
      <c r="G4" s="6">
        <f>SUM(E4/D4*100)</f>
        <v>78.274510829115869</v>
      </c>
    </row>
    <row r="5" spans="1:7" ht="56.4" customHeight="1" x14ac:dyDescent="0.3">
      <c r="A5" s="7" t="s">
        <v>4</v>
      </c>
      <c r="B5" s="8" t="s">
        <v>5</v>
      </c>
      <c r="C5" s="9">
        <v>4151.8999999999996</v>
      </c>
      <c r="D5" s="9">
        <v>3802.4</v>
      </c>
      <c r="E5" s="9">
        <v>3264.7</v>
      </c>
      <c r="F5" s="10">
        <f>E5/C5*100</f>
        <v>78.631469929429898</v>
      </c>
      <c r="G5" s="61">
        <f>SUM(E5/D5*100)</f>
        <v>85.858931201346508</v>
      </c>
    </row>
    <row r="6" spans="1:7" ht="108" x14ac:dyDescent="0.3">
      <c r="A6" s="7" t="s">
        <v>6</v>
      </c>
      <c r="B6" s="8" t="s">
        <v>7</v>
      </c>
      <c r="C6" s="11">
        <v>16096.1</v>
      </c>
      <c r="D6" s="11">
        <v>14357.4</v>
      </c>
      <c r="E6" s="11">
        <v>10730.9</v>
      </c>
      <c r="F6" s="10">
        <f>E6/C6*100</f>
        <v>66.66770211417672</v>
      </c>
      <c r="G6" s="61">
        <f t="shared" ref="G6:G14" si="0">SUM(E6/D6*100)</f>
        <v>74.741248415451267</v>
      </c>
    </row>
    <row r="7" spans="1:7" ht="144" x14ac:dyDescent="0.3">
      <c r="A7" s="7" t="s">
        <v>8</v>
      </c>
      <c r="B7" s="8" t="s">
        <v>9</v>
      </c>
      <c r="C7" s="11">
        <v>117652.8</v>
      </c>
      <c r="D7" s="11">
        <v>90352.1</v>
      </c>
      <c r="E7" s="11">
        <v>82890.3</v>
      </c>
      <c r="F7" s="10">
        <f>E7/C7*100</f>
        <v>70.453316878136349</v>
      </c>
      <c r="G7" s="61">
        <f t="shared" si="0"/>
        <v>91.741420509318544</v>
      </c>
    </row>
    <row r="8" spans="1:7" ht="18" x14ac:dyDescent="0.3">
      <c r="A8" s="7" t="s">
        <v>10</v>
      </c>
      <c r="B8" s="8" t="s">
        <v>11</v>
      </c>
      <c r="C8" s="11">
        <v>21.3</v>
      </c>
      <c r="D8" s="11">
        <v>21.3</v>
      </c>
      <c r="E8" s="11">
        <v>0</v>
      </c>
      <c r="F8" s="10">
        <f>E8/C8*100</f>
        <v>0</v>
      </c>
      <c r="G8" s="61">
        <f t="shared" si="0"/>
        <v>0</v>
      </c>
    </row>
    <row r="9" spans="1:7" ht="90" x14ac:dyDescent="0.3">
      <c r="A9" s="7" t="s">
        <v>12</v>
      </c>
      <c r="B9" s="12" t="s">
        <v>13</v>
      </c>
      <c r="C9" s="13">
        <v>52809.2</v>
      </c>
      <c r="D9" s="13">
        <v>42816</v>
      </c>
      <c r="E9" s="13">
        <v>33800.699999999997</v>
      </c>
      <c r="F9" s="10">
        <f t="shared" ref="F9:F43" si="1">E9/C9*100</f>
        <v>64.005324829764504</v>
      </c>
      <c r="G9" s="61">
        <f t="shared" si="0"/>
        <v>78.94408632286995</v>
      </c>
    </row>
    <row r="10" spans="1:7" ht="36" x14ac:dyDescent="0.3">
      <c r="A10" s="7" t="s">
        <v>100</v>
      </c>
      <c r="B10" s="12" t="s">
        <v>101</v>
      </c>
      <c r="C10" s="13">
        <v>768.6</v>
      </c>
      <c r="D10" s="13">
        <v>768.6</v>
      </c>
      <c r="E10" s="13">
        <v>768.6</v>
      </c>
      <c r="F10" s="10">
        <f t="shared" si="1"/>
        <v>100</v>
      </c>
      <c r="G10" s="61">
        <f t="shared" si="0"/>
        <v>100</v>
      </c>
    </row>
    <row r="11" spans="1:7" ht="18" x14ac:dyDescent="0.3">
      <c r="A11" s="7" t="s">
        <v>14</v>
      </c>
      <c r="B11" s="14" t="s">
        <v>15</v>
      </c>
      <c r="C11" s="15">
        <v>6300</v>
      </c>
      <c r="D11" s="15">
        <v>5150</v>
      </c>
      <c r="E11" s="15">
        <v>0</v>
      </c>
      <c r="F11" s="10">
        <f t="shared" si="1"/>
        <v>0</v>
      </c>
      <c r="G11" s="61">
        <f t="shared" si="0"/>
        <v>0</v>
      </c>
    </row>
    <row r="12" spans="1:7" ht="36" x14ac:dyDescent="0.3">
      <c r="A12" s="7" t="s">
        <v>16</v>
      </c>
      <c r="B12" s="14" t="s">
        <v>17</v>
      </c>
      <c r="C12" s="15">
        <v>111341</v>
      </c>
      <c r="D12" s="15">
        <v>95195.1</v>
      </c>
      <c r="E12" s="15">
        <v>66158.899999999994</v>
      </c>
      <c r="F12" s="10">
        <f t="shared" si="1"/>
        <v>59.420069875427743</v>
      </c>
      <c r="G12" s="61">
        <f t="shared" si="0"/>
        <v>69.498219971406087</v>
      </c>
    </row>
    <row r="13" spans="1:7" ht="18" x14ac:dyDescent="0.3">
      <c r="A13" s="3" t="s">
        <v>18</v>
      </c>
      <c r="B13" s="16" t="s">
        <v>19</v>
      </c>
      <c r="C13" s="5">
        <f>SUM(C14)</f>
        <v>2888.6</v>
      </c>
      <c r="D13" s="5">
        <f>SUM(D14)</f>
        <v>1499.2</v>
      </c>
      <c r="E13" s="5">
        <f t="shared" ref="E13" si="2">SUM(E14)</f>
        <v>1499.2</v>
      </c>
      <c r="F13" s="6">
        <f t="shared" si="1"/>
        <v>51.90057467285191</v>
      </c>
      <c r="G13" s="71">
        <f t="shared" si="0"/>
        <v>100</v>
      </c>
    </row>
    <row r="14" spans="1:7" ht="36" x14ac:dyDescent="0.3">
      <c r="A14" s="7" t="s">
        <v>20</v>
      </c>
      <c r="B14" s="17" t="s">
        <v>21</v>
      </c>
      <c r="C14" s="18">
        <v>2888.6</v>
      </c>
      <c r="D14" s="18">
        <v>1499.2</v>
      </c>
      <c r="E14" s="18">
        <v>1499.2</v>
      </c>
      <c r="F14" s="10">
        <f t="shared" si="1"/>
        <v>51.90057467285191</v>
      </c>
      <c r="G14" s="61">
        <f t="shared" si="0"/>
        <v>100</v>
      </c>
    </row>
    <row r="15" spans="1:7" ht="52.2" x14ac:dyDescent="0.3">
      <c r="A15" s="3" t="s">
        <v>22</v>
      </c>
      <c r="B15" s="19" t="s">
        <v>23</v>
      </c>
      <c r="C15" s="5">
        <f>SUM(C16:C18)</f>
        <v>49743.5</v>
      </c>
      <c r="D15" s="5">
        <f>SUM(D16:D18)</f>
        <v>39538.299999999996</v>
      </c>
      <c r="E15" s="5">
        <f t="shared" ref="E15" si="3">SUM(E16:E18)</f>
        <v>17959.900000000001</v>
      </c>
      <c r="F15" s="6">
        <f t="shared" si="1"/>
        <v>36.105018746167843</v>
      </c>
      <c r="G15" s="71">
        <f t="shared" ref="G15:G58" si="4">SUM(E15/D15*100)</f>
        <v>45.424057180000162</v>
      </c>
    </row>
    <row r="16" spans="1:7" ht="18" x14ac:dyDescent="0.35">
      <c r="A16" s="20" t="s">
        <v>24</v>
      </c>
      <c r="B16" s="21" t="s">
        <v>25</v>
      </c>
      <c r="C16" s="22">
        <v>4775.3999999999996</v>
      </c>
      <c r="D16" s="22">
        <v>3456.9</v>
      </c>
      <c r="E16" s="22">
        <v>2301.3000000000002</v>
      </c>
      <c r="F16" s="10">
        <f t="shared" si="1"/>
        <v>48.19072747832643</v>
      </c>
      <c r="G16" s="61">
        <f t="shared" si="4"/>
        <v>66.571205415256458</v>
      </c>
    </row>
    <row r="17" spans="1:7" ht="72" x14ac:dyDescent="0.3">
      <c r="A17" s="73" t="s">
        <v>26</v>
      </c>
      <c r="B17" s="23" t="s">
        <v>27</v>
      </c>
      <c r="C17" s="24">
        <v>38938.6</v>
      </c>
      <c r="D17" s="24">
        <v>30284.7</v>
      </c>
      <c r="E17" s="24">
        <v>11799.4</v>
      </c>
      <c r="F17" s="10">
        <f t="shared" si="1"/>
        <v>30.302578931959545</v>
      </c>
      <c r="G17" s="61">
        <f t="shared" si="4"/>
        <v>38.961587864499229</v>
      </c>
    </row>
    <row r="18" spans="1:7" ht="18" x14ac:dyDescent="0.3">
      <c r="A18" s="73" t="s">
        <v>28</v>
      </c>
      <c r="B18" s="25" t="s">
        <v>29</v>
      </c>
      <c r="C18" s="26">
        <v>6029.5</v>
      </c>
      <c r="D18" s="26">
        <v>5796.7</v>
      </c>
      <c r="E18" s="26">
        <v>3859.2</v>
      </c>
      <c r="F18" s="10">
        <f t="shared" si="1"/>
        <v>64.00530723940625</v>
      </c>
      <c r="G18" s="61">
        <f t="shared" si="4"/>
        <v>66.575810374868468</v>
      </c>
    </row>
    <row r="19" spans="1:7" ht="18" x14ac:dyDescent="0.3">
      <c r="A19" s="27" t="s">
        <v>30</v>
      </c>
      <c r="B19" s="16" t="s">
        <v>31</v>
      </c>
      <c r="C19" s="5">
        <f>SUM(C20:C25)</f>
        <v>416127.8</v>
      </c>
      <c r="D19" s="5">
        <f>SUM(D20:D25)</f>
        <v>333116.5</v>
      </c>
      <c r="E19" s="5">
        <f t="shared" ref="E19" si="5">SUM(E20:E25)</f>
        <v>226810.09999999998</v>
      </c>
      <c r="F19" s="6">
        <f t="shared" si="1"/>
        <v>54.504914115327061</v>
      </c>
      <c r="G19" s="71">
        <f t="shared" si="4"/>
        <v>68.087320802181821</v>
      </c>
    </row>
    <row r="20" spans="1:7" ht="18" x14ac:dyDescent="0.35">
      <c r="A20" s="20" t="s">
        <v>32</v>
      </c>
      <c r="B20" s="28" t="s">
        <v>33</v>
      </c>
      <c r="C20" s="29">
        <v>8986.5</v>
      </c>
      <c r="D20" s="29">
        <v>8209.7000000000007</v>
      </c>
      <c r="E20" s="29">
        <v>8202.7000000000007</v>
      </c>
      <c r="F20" s="10">
        <f t="shared" si="1"/>
        <v>91.278028153341126</v>
      </c>
      <c r="G20" s="61">
        <f t="shared" si="4"/>
        <v>99.914735008587414</v>
      </c>
    </row>
    <row r="21" spans="1:7" ht="36" x14ac:dyDescent="0.3">
      <c r="A21" s="7" t="s">
        <v>34</v>
      </c>
      <c r="B21" s="30" t="s">
        <v>35</v>
      </c>
      <c r="C21" s="29">
        <v>158396.5</v>
      </c>
      <c r="D21" s="29">
        <v>145049.9</v>
      </c>
      <c r="E21" s="29">
        <v>109460.9</v>
      </c>
      <c r="F21" s="10">
        <f t="shared" si="1"/>
        <v>69.105630490572707</v>
      </c>
      <c r="G21" s="61">
        <f t="shared" si="4"/>
        <v>75.464305732027398</v>
      </c>
    </row>
    <row r="22" spans="1:7" ht="18" x14ac:dyDescent="0.3">
      <c r="A22" s="7" t="s">
        <v>36</v>
      </c>
      <c r="B22" s="31" t="s">
        <v>37</v>
      </c>
      <c r="C22" s="29">
        <v>14820</v>
      </c>
      <c r="D22" s="29">
        <v>13220</v>
      </c>
      <c r="E22" s="29">
        <v>7723.2</v>
      </c>
      <c r="F22" s="10">
        <f t="shared" si="1"/>
        <v>52.113360323886639</v>
      </c>
      <c r="G22" s="61">
        <f t="shared" si="4"/>
        <v>58.420574886535547</v>
      </c>
    </row>
    <row r="23" spans="1:7" ht="18" x14ac:dyDescent="0.3">
      <c r="A23" s="7" t="s">
        <v>38</v>
      </c>
      <c r="B23" s="30" t="s">
        <v>39</v>
      </c>
      <c r="C23" s="29">
        <v>68402</v>
      </c>
      <c r="D23" s="29">
        <v>34048.400000000001</v>
      </c>
      <c r="E23" s="29">
        <v>14182</v>
      </c>
      <c r="F23" s="10">
        <f t="shared" si="1"/>
        <v>20.73331189146516</v>
      </c>
      <c r="G23" s="61">
        <f t="shared" si="4"/>
        <v>41.652471188073449</v>
      </c>
    </row>
    <row r="24" spans="1:7" ht="18" x14ac:dyDescent="0.3">
      <c r="A24" s="7" t="s">
        <v>40</v>
      </c>
      <c r="B24" s="30" t="s">
        <v>41</v>
      </c>
      <c r="C24" s="29">
        <v>14246.1</v>
      </c>
      <c r="D24" s="29">
        <v>10691.7</v>
      </c>
      <c r="E24" s="29">
        <v>6255.5</v>
      </c>
      <c r="F24" s="10">
        <f t="shared" si="1"/>
        <v>43.910263159741966</v>
      </c>
      <c r="G24" s="61">
        <f t="shared" si="4"/>
        <v>58.508001533900121</v>
      </c>
    </row>
    <row r="25" spans="1:7" ht="36" x14ac:dyDescent="0.3">
      <c r="A25" s="7" t="s">
        <v>42</v>
      </c>
      <c r="B25" s="32" t="s">
        <v>43</v>
      </c>
      <c r="C25" s="33">
        <v>151276.70000000001</v>
      </c>
      <c r="D25" s="33">
        <v>121896.8</v>
      </c>
      <c r="E25" s="33">
        <v>80985.8</v>
      </c>
      <c r="F25" s="10">
        <f t="shared" si="1"/>
        <v>53.534880123640981</v>
      </c>
      <c r="G25" s="61">
        <f t="shared" si="4"/>
        <v>66.438003294590175</v>
      </c>
    </row>
    <row r="26" spans="1:7" ht="34.799999999999997" x14ac:dyDescent="0.3">
      <c r="A26" s="3" t="s">
        <v>44</v>
      </c>
      <c r="B26" s="16" t="s">
        <v>45</v>
      </c>
      <c r="C26" s="5">
        <f>SUM(C27:C30)</f>
        <v>1003537.8999999999</v>
      </c>
      <c r="D26" s="5">
        <f t="shared" ref="D26:E26" si="6">SUM(D27:D30)</f>
        <v>746491.39999999991</v>
      </c>
      <c r="E26" s="5">
        <f t="shared" si="6"/>
        <v>233259.7</v>
      </c>
      <c r="F26" s="6">
        <f t="shared" si="1"/>
        <v>23.24373598645353</v>
      </c>
      <c r="G26" s="71">
        <f t="shared" si="4"/>
        <v>31.247473179195374</v>
      </c>
    </row>
    <row r="27" spans="1:7" ht="63" customHeight="1" x14ac:dyDescent="0.3">
      <c r="A27" s="7" t="s">
        <v>46</v>
      </c>
      <c r="B27" s="34" t="s">
        <v>47</v>
      </c>
      <c r="C27" s="35">
        <v>312630.8</v>
      </c>
      <c r="D27" s="35">
        <v>305034.5</v>
      </c>
      <c r="E27" s="35">
        <v>10820.8</v>
      </c>
      <c r="F27" s="10">
        <f t="shared" si="1"/>
        <v>3.4612072770821047</v>
      </c>
      <c r="G27" s="61">
        <f t="shared" si="4"/>
        <v>3.5474020151818895</v>
      </c>
    </row>
    <row r="28" spans="1:7" ht="18" x14ac:dyDescent="0.3">
      <c r="A28" s="7" t="s">
        <v>48</v>
      </c>
      <c r="B28" s="34" t="s">
        <v>49</v>
      </c>
      <c r="C28" s="35">
        <v>626328.6</v>
      </c>
      <c r="D28" s="35">
        <v>438792.1</v>
      </c>
      <c r="E28" s="35">
        <v>219775.5</v>
      </c>
      <c r="F28" s="10">
        <f t="shared" si="1"/>
        <v>35.089488169628531</v>
      </c>
      <c r="G28" s="61">
        <f t="shared" si="4"/>
        <v>50.08647603272712</v>
      </c>
    </row>
    <row r="29" spans="1:7" ht="18" x14ac:dyDescent="0.3">
      <c r="A29" s="7" t="s">
        <v>50</v>
      </c>
      <c r="B29" s="34" t="s">
        <v>51</v>
      </c>
      <c r="C29" s="35">
        <v>64558.5</v>
      </c>
      <c r="D29" s="35">
        <v>2662.2</v>
      </c>
      <c r="E29" s="35">
        <v>2662.2</v>
      </c>
      <c r="F29" s="10">
        <f t="shared" si="1"/>
        <v>4.1237017588698617</v>
      </c>
      <c r="G29" s="61">
        <f t="shared" si="4"/>
        <v>100</v>
      </c>
    </row>
    <row r="30" spans="1:7" ht="121.5" customHeight="1" x14ac:dyDescent="0.3">
      <c r="A30" s="7" t="s">
        <v>102</v>
      </c>
      <c r="B30" s="34" t="s">
        <v>103</v>
      </c>
      <c r="C30" s="35">
        <v>20</v>
      </c>
      <c r="D30" s="35">
        <v>2.6</v>
      </c>
      <c r="E30" s="35">
        <v>1.2</v>
      </c>
      <c r="F30" s="10">
        <f t="shared" si="1"/>
        <v>6</v>
      </c>
      <c r="G30" s="61">
        <f t="shared" si="4"/>
        <v>46.153846153846153</v>
      </c>
    </row>
    <row r="31" spans="1:7" ht="18" x14ac:dyDescent="0.3">
      <c r="A31" s="36" t="s">
        <v>52</v>
      </c>
      <c r="B31" s="37" t="s">
        <v>53</v>
      </c>
      <c r="C31" s="38">
        <f>SUM(C32)</f>
        <v>669.3</v>
      </c>
      <c r="D31" s="38">
        <f>SUM(D32)</f>
        <v>326.89999999999998</v>
      </c>
      <c r="E31" s="38">
        <f t="shared" ref="E31" si="7">SUM(E32)</f>
        <v>326.89999999999998</v>
      </c>
      <c r="F31" s="39">
        <f t="shared" si="1"/>
        <v>48.842073808456597</v>
      </c>
      <c r="G31" s="71">
        <f t="shared" si="4"/>
        <v>100</v>
      </c>
    </row>
    <row r="32" spans="1:7" ht="36" x14ac:dyDescent="0.3">
      <c r="A32" s="7" t="s">
        <v>54</v>
      </c>
      <c r="B32" s="40" t="s">
        <v>55</v>
      </c>
      <c r="C32" s="41">
        <v>669.3</v>
      </c>
      <c r="D32" s="41">
        <v>326.89999999999998</v>
      </c>
      <c r="E32" s="41">
        <v>326.89999999999998</v>
      </c>
      <c r="F32" s="10">
        <f t="shared" si="1"/>
        <v>48.842073808456597</v>
      </c>
      <c r="G32" s="61">
        <f t="shared" si="4"/>
        <v>100</v>
      </c>
    </row>
    <row r="33" spans="1:9" ht="18" x14ac:dyDescent="0.3">
      <c r="A33" s="3" t="s">
        <v>56</v>
      </c>
      <c r="B33" s="16" t="s">
        <v>57</v>
      </c>
      <c r="C33" s="5">
        <f>SUM(C34:C38)</f>
        <v>1766841.6</v>
      </c>
      <c r="D33" s="5">
        <f>SUM(D34:D38)</f>
        <v>1477946.7000000002</v>
      </c>
      <c r="E33" s="5">
        <f t="shared" ref="E33" si="8">SUM(E34:E38)</f>
        <v>1026277.6</v>
      </c>
      <c r="F33" s="6">
        <f t="shared" si="1"/>
        <v>58.085433351806969</v>
      </c>
      <c r="G33" s="71">
        <f t="shared" si="4"/>
        <v>69.4394188910872</v>
      </c>
    </row>
    <row r="34" spans="1:9" ht="18" x14ac:dyDescent="0.3">
      <c r="A34" s="7" t="s">
        <v>58</v>
      </c>
      <c r="B34" s="42" t="s">
        <v>59</v>
      </c>
      <c r="C34" s="43">
        <v>390541.5</v>
      </c>
      <c r="D34" s="43">
        <v>311159.59999999998</v>
      </c>
      <c r="E34" s="43">
        <v>166178.70000000001</v>
      </c>
      <c r="F34" s="10">
        <f t="shared" si="1"/>
        <v>42.5508428681715</v>
      </c>
      <c r="G34" s="61">
        <f t="shared" si="4"/>
        <v>53.406258396012859</v>
      </c>
    </row>
    <row r="35" spans="1:9" ht="18" x14ac:dyDescent="0.3">
      <c r="A35" s="7" t="s">
        <v>60</v>
      </c>
      <c r="B35" s="42" t="s">
        <v>61</v>
      </c>
      <c r="C35" s="43">
        <v>1081267.2</v>
      </c>
      <c r="D35" s="43">
        <v>897801</v>
      </c>
      <c r="E35" s="43">
        <v>646266.69999999995</v>
      </c>
      <c r="F35" s="10">
        <f t="shared" si="1"/>
        <v>59.769379853564409</v>
      </c>
      <c r="G35" s="61">
        <f t="shared" si="4"/>
        <v>71.983290283704292</v>
      </c>
      <c r="I35" s="69"/>
    </row>
    <row r="36" spans="1:9" ht="36" x14ac:dyDescent="0.3">
      <c r="A36" s="7" t="s">
        <v>112</v>
      </c>
      <c r="B36" s="42" t="s">
        <v>113</v>
      </c>
      <c r="C36" s="43">
        <v>164884.1</v>
      </c>
      <c r="D36" s="43">
        <v>147232.5</v>
      </c>
      <c r="E36" s="43">
        <v>132870.6</v>
      </c>
      <c r="F36" s="10">
        <f t="shared" si="1"/>
        <v>80.584240687852855</v>
      </c>
      <c r="G36" s="61">
        <f t="shared" si="4"/>
        <v>90.245428149355604</v>
      </c>
    </row>
    <row r="37" spans="1:9" ht="36" x14ac:dyDescent="0.3">
      <c r="A37" s="7" t="s">
        <v>62</v>
      </c>
      <c r="B37" s="42" t="s">
        <v>63</v>
      </c>
      <c r="C37" s="43">
        <v>20627.3</v>
      </c>
      <c r="D37" s="43">
        <v>15414.5</v>
      </c>
      <c r="E37" s="43">
        <v>12927.3</v>
      </c>
      <c r="F37" s="10">
        <f t="shared" si="1"/>
        <v>62.670829434778184</v>
      </c>
      <c r="G37" s="61">
        <f t="shared" si="4"/>
        <v>83.864543124979718</v>
      </c>
    </row>
    <row r="38" spans="1:9" ht="36" x14ac:dyDescent="0.3">
      <c r="A38" s="7" t="s">
        <v>64</v>
      </c>
      <c r="B38" s="42" t="s">
        <v>65</v>
      </c>
      <c r="C38" s="43">
        <v>109521.5</v>
      </c>
      <c r="D38" s="43">
        <v>106339.1</v>
      </c>
      <c r="E38" s="43">
        <v>68034.3</v>
      </c>
      <c r="F38" s="10">
        <f t="shared" si="1"/>
        <v>62.11958382600676</v>
      </c>
      <c r="G38" s="61">
        <f t="shared" si="4"/>
        <v>63.978630625987996</v>
      </c>
    </row>
    <row r="39" spans="1:9" ht="18" x14ac:dyDescent="0.3">
      <c r="A39" s="3" t="s">
        <v>66</v>
      </c>
      <c r="B39" s="16" t="s">
        <v>67</v>
      </c>
      <c r="C39" s="5">
        <f>SUM(C40:C41)</f>
        <v>149041.79999999999</v>
      </c>
      <c r="D39" s="5">
        <f>SUM(D40:D41)</f>
        <v>98056.2</v>
      </c>
      <c r="E39" s="5">
        <f t="shared" ref="E39" si="9">SUM(E40:E41)</f>
        <v>70554.200000000012</v>
      </c>
      <c r="F39" s="6">
        <f t="shared" si="1"/>
        <v>47.338531874950526</v>
      </c>
      <c r="G39" s="71">
        <f t="shared" si="4"/>
        <v>71.952818893654879</v>
      </c>
    </row>
    <row r="40" spans="1:9" ht="18" x14ac:dyDescent="0.3">
      <c r="A40" s="7" t="s">
        <v>68</v>
      </c>
      <c r="B40" s="44" t="s">
        <v>69</v>
      </c>
      <c r="C40" s="45">
        <v>113990.7</v>
      </c>
      <c r="D40" s="45">
        <v>67889.5</v>
      </c>
      <c r="E40" s="45">
        <v>51293.8</v>
      </c>
      <c r="F40" s="10">
        <f t="shared" si="1"/>
        <v>44.998232311934224</v>
      </c>
      <c r="G40" s="61">
        <f t="shared" si="4"/>
        <v>75.554835431104962</v>
      </c>
    </row>
    <row r="41" spans="1:9" ht="36" x14ac:dyDescent="0.3">
      <c r="A41" s="7" t="s">
        <v>70</v>
      </c>
      <c r="B41" s="46" t="s">
        <v>71</v>
      </c>
      <c r="C41" s="47">
        <v>35051.1</v>
      </c>
      <c r="D41" s="47">
        <v>30166.7</v>
      </c>
      <c r="E41" s="47">
        <v>19260.400000000001</v>
      </c>
      <c r="F41" s="10">
        <f t="shared" si="1"/>
        <v>54.949488033185844</v>
      </c>
      <c r="G41" s="61">
        <f t="shared" si="4"/>
        <v>63.846559285569846</v>
      </c>
    </row>
    <row r="42" spans="1:9" ht="17.399999999999999" x14ac:dyDescent="0.3">
      <c r="A42" s="36" t="s">
        <v>104</v>
      </c>
      <c r="B42" s="62" t="s">
        <v>106</v>
      </c>
      <c r="C42" s="63">
        <f>SUM(C43)</f>
        <v>4475.8</v>
      </c>
      <c r="D42" s="63">
        <f t="shared" ref="D42:E42" si="10">SUM(D43)</f>
        <v>4475</v>
      </c>
      <c r="E42" s="63">
        <f t="shared" si="10"/>
        <v>0</v>
      </c>
      <c r="F42" s="64">
        <f t="shared" si="1"/>
        <v>0</v>
      </c>
      <c r="G42" s="72">
        <f t="shared" si="4"/>
        <v>0</v>
      </c>
    </row>
    <row r="43" spans="1:9" ht="36" x14ac:dyDescent="0.3">
      <c r="A43" s="7" t="s">
        <v>105</v>
      </c>
      <c r="B43" s="46" t="s">
        <v>107</v>
      </c>
      <c r="C43" s="47">
        <v>4475.8</v>
      </c>
      <c r="D43" s="47">
        <v>4475</v>
      </c>
      <c r="E43" s="47">
        <v>0</v>
      </c>
      <c r="F43" s="10">
        <f t="shared" si="1"/>
        <v>0</v>
      </c>
      <c r="G43" s="61">
        <f t="shared" si="4"/>
        <v>0</v>
      </c>
    </row>
    <row r="44" spans="1:9" ht="18" x14ac:dyDescent="0.3">
      <c r="A44" s="3" t="s">
        <v>72</v>
      </c>
      <c r="B44" s="16" t="s">
        <v>73</v>
      </c>
      <c r="C44" s="5">
        <f>SUM(C45:C48)</f>
        <v>60826.400000000001</v>
      </c>
      <c r="D44" s="5">
        <f>SUM(D45:D48)</f>
        <v>45786.3</v>
      </c>
      <c r="E44" s="5">
        <f t="shared" ref="E44" si="11">SUM(E45:E48)</f>
        <v>28053.100000000002</v>
      </c>
      <c r="F44" s="6">
        <f t="shared" ref="F44:F58" si="12">E44/C44*100</f>
        <v>46.119941341259718</v>
      </c>
      <c r="G44" s="71">
        <f t="shared" si="4"/>
        <v>61.269637424295041</v>
      </c>
    </row>
    <row r="45" spans="1:9" ht="18" x14ac:dyDescent="0.3">
      <c r="A45" s="7" t="s">
        <v>74</v>
      </c>
      <c r="B45" s="48" t="s">
        <v>75</v>
      </c>
      <c r="C45" s="49">
        <v>6490.8</v>
      </c>
      <c r="D45" s="49">
        <v>5141.7</v>
      </c>
      <c r="E45" s="49">
        <v>4073.3</v>
      </c>
      <c r="F45" s="10">
        <f t="shared" si="12"/>
        <v>62.754976274111051</v>
      </c>
      <c r="G45" s="61">
        <f t="shared" si="4"/>
        <v>79.22088025361262</v>
      </c>
    </row>
    <row r="46" spans="1:9" ht="36" x14ac:dyDescent="0.3">
      <c r="A46" s="7" t="s">
        <v>76</v>
      </c>
      <c r="B46" s="48" t="s">
        <v>77</v>
      </c>
      <c r="C46" s="49">
        <v>2318.9</v>
      </c>
      <c r="D46" s="49">
        <v>2298.8000000000002</v>
      </c>
      <c r="E46" s="49">
        <v>476.6</v>
      </c>
      <c r="F46" s="10">
        <f t="shared" si="12"/>
        <v>20.552848333261462</v>
      </c>
      <c r="G46" s="61">
        <f t="shared" si="4"/>
        <v>20.732556116234559</v>
      </c>
    </row>
    <row r="47" spans="1:9" ht="18" x14ac:dyDescent="0.3">
      <c r="A47" s="7" t="s">
        <v>78</v>
      </c>
      <c r="B47" s="48" t="s">
        <v>79</v>
      </c>
      <c r="C47" s="49">
        <v>41656.800000000003</v>
      </c>
      <c r="D47" s="49">
        <v>29777.599999999999</v>
      </c>
      <c r="E47" s="49">
        <v>18393</v>
      </c>
      <c r="F47" s="10">
        <f t="shared" si="12"/>
        <v>44.153655585642674</v>
      </c>
      <c r="G47" s="61">
        <f t="shared" si="4"/>
        <v>61.767906077051208</v>
      </c>
    </row>
    <row r="48" spans="1:9" ht="36" x14ac:dyDescent="0.3">
      <c r="A48" s="7" t="s">
        <v>80</v>
      </c>
      <c r="B48" s="50" t="s">
        <v>81</v>
      </c>
      <c r="C48" s="51">
        <v>10359.9</v>
      </c>
      <c r="D48" s="51">
        <v>8568.2000000000007</v>
      </c>
      <c r="E48" s="51">
        <v>5110.2</v>
      </c>
      <c r="F48" s="10">
        <f t="shared" si="12"/>
        <v>49.326730953001473</v>
      </c>
      <c r="G48" s="61">
        <f t="shared" si="4"/>
        <v>59.641464951798504</v>
      </c>
    </row>
    <row r="49" spans="1:7" ht="18" x14ac:dyDescent="0.3">
      <c r="A49" s="3" t="s">
        <v>82</v>
      </c>
      <c r="B49" s="16" t="s">
        <v>83</v>
      </c>
      <c r="C49" s="5">
        <f>SUM(C50:C51)</f>
        <v>18769.399999999998</v>
      </c>
      <c r="D49" s="5">
        <f t="shared" ref="D49:E49" si="13">SUM(D50:D51)</f>
        <v>3949.6</v>
      </c>
      <c r="E49" s="5">
        <f t="shared" si="13"/>
        <v>2903.2999999999997</v>
      </c>
      <c r="F49" s="6">
        <f t="shared" si="12"/>
        <v>15.468262171406652</v>
      </c>
      <c r="G49" s="71">
        <f t="shared" si="4"/>
        <v>73.508709742758754</v>
      </c>
    </row>
    <row r="50" spans="1:7" s="68" customFormat="1" ht="18" x14ac:dyDescent="0.3">
      <c r="A50" s="65" t="s">
        <v>108</v>
      </c>
      <c r="B50" s="66" t="s">
        <v>109</v>
      </c>
      <c r="C50" s="67">
        <v>573.6</v>
      </c>
      <c r="D50" s="67">
        <v>444.6</v>
      </c>
      <c r="E50" s="67">
        <v>444.6</v>
      </c>
      <c r="F50" s="10">
        <f t="shared" si="12"/>
        <v>77.510460251046027</v>
      </c>
      <c r="G50" s="61">
        <f t="shared" si="4"/>
        <v>100</v>
      </c>
    </row>
    <row r="51" spans="1:7" ht="18" x14ac:dyDescent="0.3">
      <c r="A51" s="7" t="s">
        <v>84</v>
      </c>
      <c r="B51" s="53" t="s">
        <v>85</v>
      </c>
      <c r="C51" s="52">
        <v>18195.8</v>
      </c>
      <c r="D51" s="52">
        <v>3505</v>
      </c>
      <c r="E51" s="52">
        <v>2458.6999999999998</v>
      </c>
      <c r="F51" s="10">
        <f t="shared" si="12"/>
        <v>13.51245891909122</v>
      </c>
      <c r="G51" s="61">
        <f t="shared" si="4"/>
        <v>70.14835948644793</v>
      </c>
    </row>
    <row r="52" spans="1:7" ht="34.799999999999997" x14ac:dyDescent="0.3">
      <c r="A52" s="3" t="s">
        <v>86</v>
      </c>
      <c r="B52" s="16" t="s">
        <v>87</v>
      </c>
      <c r="C52" s="5">
        <f>SUM(C53)</f>
        <v>9492.7000000000007</v>
      </c>
      <c r="D52" s="5">
        <f>SUM(D53)</f>
        <v>7785.5</v>
      </c>
      <c r="E52" s="5">
        <f t="shared" ref="E52" si="14">SUM(E53)</f>
        <v>6480</v>
      </c>
      <c r="F52" s="6">
        <f t="shared" si="12"/>
        <v>68.262981027526422</v>
      </c>
      <c r="G52" s="71">
        <f t="shared" si="4"/>
        <v>83.231648577483782</v>
      </c>
    </row>
    <row r="53" spans="1:7" ht="36" x14ac:dyDescent="0.3">
      <c r="A53" s="7" t="s">
        <v>88</v>
      </c>
      <c r="B53" s="54" t="s">
        <v>89</v>
      </c>
      <c r="C53" s="55">
        <v>9492.7000000000007</v>
      </c>
      <c r="D53" s="55">
        <v>7785.5</v>
      </c>
      <c r="E53" s="55">
        <v>6480</v>
      </c>
      <c r="F53" s="10">
        <f t="shared" si="12"/>
        <v>68.262981027526422</v>
      </c>
      <c r="G53" s="61">
        <f t="shared" si="4"/>
        <v>83.231648577483782</v>
      </c>
    </row>
    <row r="54" spans="1:7" ht="52.2" x14ac:dyDescent="0.3">
      <c r="A54" s="3" t="s">
        <v>90</v>
      </c>
      <c r="B54" s="16" t="s">
        <v>91</v>
      </c>
      <c r="C54" s="5">
        <f>SUM(C55)</f>
        <v>50</v>
      </c>
      <c r="D54" s="5">
        <f>SUM(D55)</f>
        <v>38</v>
      </c>
      <c r="E54" s="5">
        <f t="shared" ref="E54" si="15">SUM(E55)</f>
        <v>0</v>
      </c>
      <c r="F54" s="6">
        <f t="shared" si="12"/>
        <v>0</v>
      </c>
      <c r="G54" s="71">
        <f t="shared" si="4"/>
        <v>0</v>
      </c>
    </row>
    <row r="55" spans="1:7" ht="36" x14ac:dyDescent="0.3">
      <c r="A55" s="7" t="s">
        <v>92</v>
      </c>
      <c r="B55" s="56" t="s">
        <v>93</v>
      </c>
      <c r="C55" s="57">
        <v>50</v>
      </c>
      <c r="D55" s="57">
        <v>38</v>
      </c>
      <c r="E55" s="57">
        <v>0</v>
      </c>
      <c r="F55" s="10">
        <f t="shared" si="12"/>
        <v>0</v>
      </c>
      <c r="G55" s="61">
        <f t="shared" si="4"/>
        <v>0</v>
      </c>
    </row>
    <row r="56" spans="1:7" ht="87" x14ac:dyDescent="0.3">
      <c r="A56" s="3" t="s">
        <v>94</v>
      </c>
      <c r="B56" s="16" t="s">
        <v>95</v>
      </c>
      <c r="C56" s="5">
        <f>SUM(C57)</f>
        <v>315099.8</v>
      </c>
      <c r="D56" s="5">
        <f>SUM(D57)</f>
        <v>183808.3</v>
      </c>
      <c r="E56" s="5">
        <f t="shared" ref="E56" si="16">SUM(E57)</f>
        <v>183808.3</v>
      </c>
      <c r="F56" s="6">
        <f t="shared" si="12"/>
        <v>58.333359779980817</v>
      </c>
      <c r="G56" s="71">
        <f t="shared" si="4"/>
        <v>100</v>
      </c>
    </row>
    <row r="57" spans="1:7" ht="72" x14ac:dyDescent="0.3">
      <c r="A57" s="7" t="s">
        <v>96</v>
      </c>
      <c r="B57" s="58" t="s">
        <v>97</v>
      </c>
      <c r="C57" s="59">
        <v>315099.8</v>
      </c>
      <c r="D57" s="59">
        <v>183808.3</v>
      </c>
      <c r="E57" s="59">
        <v>183808.3</v>
      </c>
      <c r="F57" s="10">
        <f t="shared" si="12"/>
        <v>58.333359779980817</v>
      </c>
      <c r="G57" s="61">
        <f t="shared" si="4"/>
        <v>100</v>
      </c>
    </row>
    <row r="58" spans="1:7" ht="18" x14ac:dyDescent="0.3">
      <c r="A58" s="3"/>
      <c r="B58" s="16" t="s">
        <v>98</v>
      </c>
      <c r="C58" s="5">
        <f>SUM(C4+C13+C15+C19+C26+C31+C33+C39+C44+C49+C52+C54+C56+C42)</f>
        <v>4106705.4999999995</v>
      </c>
      <c r="D58" s="5">
        <f>SUM(D4+D13+D15+D19+D26+D31+D33+D39+D44+D49+D52+D54+D56+D42)</f>
        <v>3195280.8</v>
      </c>
      <c r="E58" s="5">
        <f>SUM(E4+E13+E15+E19+E26+E31+E33+E39+E44+E49+E52+E54+E56+E42)</f>
        <v>1995546.4000000001</v>
      </c>
      <c r="F58" s="39">
        <f t="shared" si="12"/>
        <v>48.592391151496017</v>
      </c>
      <c r="G58" s="71">
        <f t="shared" si="4"/>
        <v>62.452927454763916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2018-08-07T04:20:55Z</cp:lastPrinted>
  <dcterms:created xsi:type="dcterms:W3CDTF">2016-02-05T04:07:28Z</dcterms:created>
  <dcterms:modified xsi:type="dcterms:W3CDTF">2018-10-26T07:12:18Z</dcterms:modified>
</cp:coreProperties>
</file>